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aryglarIK\Desktop\МинЖКХ\2021 г\Исполнение госпрограммы\исполн. госпрограммы\на 01.02.2022 отчет за 2021 год\"/>
    </mc:Choice>
  </mc:AlternateContent>
  <bookViews>
    <workbookView xWindow="0" yWindow="0" windowWidth="28770" windowHeight="11760"/>
  </bookViews>
  <sheets>
    <sheet name="комплексный план" sheetId="2"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6" i="2" l="1"/>
  <c r="E25" i="2" l="1"/>
  <c r="B27" i="2"/>
  <c r="B28" i="2"/>
  <c r="B29" i="2"/>
  <c r="B30" i="2"/>
  <c r="B31" i="2"/>
  <c r="B32" i="2"/>
  <c r="B33" i="2"/>
  <c r="B34" i="2"/>
  <c r="B35" i="2"/>
  <c r="D26" i="2"/>
  <c r="D25" i="2" s="1"/>
  <c r="B25" i="2" s="1"/>
  <c r="B26" i="2" l="1"/>
  <c r="C16" i="2"/>
  <c r="C15" i="2" s="1"/>
  <c r="D16" i="2"/>
  <c r="B17" i="2"/>
  <c r="B19" i="2" l="1"/>
  <c r="B20" i="2"/>
  <c r="B21" i="2"/>
  <c r="B22" i="2"/>
  <c r="B23" i="2"/>
  <c r="B24" i="2"/>
  <c r="B18" i="2"/>
  <c r="B16" i="2"/>
  <c r="B15" i="2" s="1"/>
  <c r="D15" i="2" l="1"/>
</calcChain>
</file>

<file path=xl/sharedStrings.xml><?xml version="1.0" encoding="utf-8"?>
<sst xmlns="http://schemas.openxmlformats.org/spreadsheetml/2006/main" count="72" uniqueCount="58">
  <si>
    <t>Всего</t>
  </si>
  <si>
    <t>ФБ</t>
  </si>
  <si>
    <t>РБ</t>
  </si>
  <si>
    <t>Плановые мероприятия/достижение</t>
  </si>
  <si>
    <t>Фактический результат выполнения мероприятий (в отчетном периоде и нарастающим итогом с начала года)</t>
  </si>
  <si>
    <t>Сроки исполнения</t>
  </si>
  <si>
    <t>Ответственный</t>
  </si>
  <si>
    <t xml:space="preserve">Наименование госпрограммы </t>
  </si>
  <si>
    <t>СВОД комплексный план по реализации мероприятий государственной программы</t>
  </si>
  <si>
    <t>Строительство локальных систем водоснбжения с. Тоора-Хем Тоджинского кожууна</t>
  </si>
  <si>
    <t>Строительство локальных систем водоснбжения пгт. Каа-Хем Кызылского кожууна</t>
  </si>
  <si>
    <t>Строительство локальных систем водоснбжения с. Сукпак Кызылского кожууна</t>
  </si>
  <si>
    <t>Строительство локальных систем водоснбжения с. Целинное Кызылского кожууна</t>
  </si>
  <si>
    <t>Строительство локальных систем водоснбжения с. Кара-Хаак Кызылского кожууна</t>
  </si>
  <si>
    <t>Реконструкция локальных систем водоснбжения с. Ак-Дуруг Чаа-Хольского кожууна</t>
  </si>
  <si>
    <t>Реконструкция локальных систем водоснбжения с. Бай-Даг Эрзинского кожууна</t>
  </si>
  <si>
    <t>Реконструкция локальных систем водоснбжения с. Мугур-Аксы Монгун-Тайгинского кожууна</t>
  </si>
  <si>
    <t>Реконструкция локальных систем водоснбжения с.Тоора-Хем Тоджинского кожууна</t>
  </si>
  <si>
    <t>Реконструкция локальных систем водоснбжения пгт. Каа-Хем Кызылского кожууна</t>
  </si>
  <si>
    <t>В бюджете 2021 года не предусмотрены лимиты на строительство и реконструкцию локальных систем водоснбжения</t>
  </si>
  <si>
    <t>Капитальная вложение</t>
  </si>
  <si>
    <t>Тандынский кожуун</t>
  </si>
  <si>
    <t>Пий-Хемский кожуун</t>
  </si>
  <si>
    <t>Каа-Хемский кожуун</t>
  </si>
  <si>
    <t>Сут-Хольский кожуун</t>
  </si>
  <si>
    <t>Улуг-Хемский кожуун</t>
  </si>
  <si>
    <t>Тес-Хемский кожуун</t>
  </si>
  <si>
    <t>3. Подпрограмма «Снабжение населения Республики Тыва чистой водопроводной водой на 2018-2025 годы»</t>
  </si>
  <si>
    <t>4. Подпрограмма «Обеспечение организаций жилищно-коммунального хозяйства Республики Тыва специализированной техникой на 2014-2025 годы»</t>
  </si>
  <si>
    <t>Тере-Хольский кожуун</t>
  </si>
  <si>
    <t>г. Ак-Довурак</t>
  </si>
  <si>
    <t xml:space="preserve">Соглашение между Минстроем РТ и администрацией Пий-Хемского кожууна заключено 23.03.2021 г. Администрацией Пий-Хемского кожууна был объявлен аукцион на поставку спецтехники на сумму 1480,0 тыс. рублей, из них республиканский бюджет 880,0 тыс. рублей, софинансирование из местного бюджета 600,0 тыс. рублей. Но в электронном аукционе не подано ни одной заявки на участие в нем. В начале мае было повторно размещено извещение о проведении аукциона, тоже заявителей не было. Дилеры отказываются участвовать на торгах.
14 мая 2021г. Администрацией Пий-Хемского кожууна принято решение увеличить финансовые средства из местного бюджета до 1120,0 тыс. рублей для приобретения спецтехники на общую сумму 2000,0 тыс. рублей исх.№ 1612-ИСХ от 14.05.2021г. Приобретение техники планируется на конец июня месяца, по мере поступления финансовых средств в муниципальный дорожный фонд.
29 июня 2021г. администрацией кожууна принято решение уменьшить софинансирование до 264,0 тыс. рублей, в связи с учетом строительства детского сада в с. Хүт. Планируется заключить срочный договор на закупку Трактора МТЗ 82.1 (б/у) на общую сумму 1144,0 тыс. рублей.
6 июля 2021г. администрацией Пий-Хемского кожууна принято решение произвести возврат предоставленной субсидии на приобретение спецтехники в размере 880,0 тыс. рублей в республиканский бюджет, в связи с тем, что на сумму 1144,0 тыс. рублей приобретение спецтехники не представляется возможным, согласно письма администрации Пий-Хемского кожууна исх.№ 2273-ИСХ от 06.07.2021г.
17 июля 2021г. администрацией Пий-Хемского кожууна произведен возврат субсидии.
</t>
  </si>
  <si>
    <t>Исполнено</t>
  </si>
  <si>
    <t>На стадии исполнения</t>
  </si>
  <si>
    <t>Произведен возврат субсидии</t>
  </si>
  <si>
    <t>Плановые мероприятия достигнуты</t>
  </si>
  <si>
    <t xml:space="preserve"> Подпрограмма «Комплексное развитие и модернизация систем коммунальной инфраструктуры Республики Тыва на 2018-2025 годы»:</t>
  </si>
  <si>
    <t>1.4. Субсидии на возмещение убытков, связанных с применением государственных регулируемых цен на тепловую и электрическую энергию, водоснабжение и водоотведения, вырабатываемыми муниципальными организациями коммунального комплекса, понесенных в процессе выработки и (или) транспортировки энерго/теплоресурсов и воды</t>
  </si>
  <si>
    <t>1.4.1. ООО "Бай-Хаак тепло" Тандынского кожууна</t>
  </si>
  <si>
    <t>1.4.2. ООО "Байыр" Барун-Хемчикского кожууна</t>
  </si>
  <si>
    <t>1.4.3. МУП "Чаа-Холь источник" Чаа-Хольского кожууна</t>
  </si>
  <si>
    <t xml:space="preserve">1.4.4. МУП "Тепловик" Пий-Хемского кожууна </t>
  </si>
  <si>
    <t>1.4.5.  ООО "Водопроводно-канализационные сети" Чеди-Хольского кожууна</t>
  </si>
  <si>
    <t xml:space="preserve">1.4.6. МУП "Благоустройство" г. Кызыл  </t>
  </si>
  <si>
    <t>1.4.7.  МУП "Аварийно-ремонтная служба" г. Кызыл</t>
  </si>
  <si>
    <t xml:space="preserve">1.4.8. МУП "Сайзырал" Эрзинского кожууна </t>
  </si>
  <si>
    <t xml:space="preserve">1.4.9. ООО "Хулер" Дзун-Хемчикского кожууна </t>
  </si>
  <si>
    <t>Министерство ЖКХ Республики Тыва</t>
  </si>
  <si>
    <t>31 декабря 2021 г.</t>
  </si>
  <si>
    <t>Исполнено.</t>
  </si>
  <si>
    <t xml:space="preserve">Соглашение между Минстроем РТ и администрацией Каа-Хемского кожууна заключено 25.03.2021 г. Администрацией района на объявление аукциона собраны 3 коммерческих предложения из заводов на спецтехнику - ассенизатор. Работа затянулась по причине того, что с заводов - изготовителей очень трудно запросить коммерческие предложения для участия в аукционе. Дилеры отказываются участвовать на торгах. Администрацией планируется приобретение Трактора Беларус 82.1. Получили 3 коммерческие предложения на приобретения трактора МТЗ-82.1, погрузчик тракторный универсальный, прицеп тракторный самосвальный, отвал бульдозерный гидравлическим поворотом, навеска тротуароуборочная и косилка роторная навесная. Разрабатывается техническое задание для участия торгах на аукционе. Финансовые средства из республиканского бюджета поступили 24 июня 2021г. 
По состоянию на 19 августа 2021г. завод изготовитель не вышел на торги, из-за невозможности участия по 44-ФЗ. 
Электронный аукцион объявлен 07 декабря 2021 г., начальная (максимальная) цена контракта 3 049,0 тыс. рублей. Срок поставки: с даты заключения контракта до 30 декабря 2021 года. От 26 декабря 2021 года заключен муниципальный контракт с единственным участников ООО «Техномир-Восток» г. Красноярск.
 От 28 декабря 2021 года подписан акт приема-передачи транспортного средства МТЗ-82.1 с прицепом и навесным оборудованием.
 Денежные средства перечислены 29.12.2021 г. – 1999,5 тыс. рублей, 21.01.2022 г. – 1 049,5 тыс. рублей. Администрацией приобретен Трактор Беларус 82.1, погрузчик тракторный универсальный с ковшом, Прицеп тракторный самосвальный 2ПТС-5, Щетка коммунальная ЩКН-2. 
</t>
  </si>
  <si>
    <t>Соглашение между Минстроем РТ и администрацией Сут-Хольского кожууна заключено 23.03.2021 г.  04 апреля 2021г. аукцион был объявлен на приобретение спецтехники для определения поставщиков. В электронном аукционе не подано ни одной заявки на участие в нем. Повторно 27 апреля 2021 г. размещено извещение о проведении электронного аукциона на приобретение спецтехники Вакуумная машина КО-522 на шасси или эквивалент на сумму 3 130, тыс. рублей. 14 мая 2021 года итогам рассмотрения победителем признан ООО «Виста» из г. Тула, который предложил наиболее низкую цену контракта в сумме 2 989,15 тыс. рублей. Заключен мун. контракт от 25.05.2021г. № 2021/5. Администрация кожууна дополнительно включили в местный бюджет 864,6 тыс. рублей для доплаты спецтехники стоимостью 3130,0 тыс. рублей. Финансовые средства из республиканского бюджета поступили 24 июня 2021г. 11 августа 2021 г. спецтехника Вакуумная машина КО-522 на шасси Газон-Некст доставлена Сут-Хольский кожуун.</t>
  </si>
  <si>
    <t xml:space="preserve">Соглашение между Минстроем РТ и администрацией городского поселения г. Шагонар Улуг-Хемского кожууна заключено 31.03.2021 г.  Объявлен аукцион на приобретение мусоровоза 14.04.2021г. для определения поставщиков на сумму 3 200,0 тыс. рублей. Но в электронном аукционе не подано ни одной заявки на участие в нем. 22.06.2021г. было повторно размещено извещение № 0312300060721000007 о проведении аукциона. Начальная цена лота 3250,0 тыс. рублей. заявки принимаются до 30.06.2021г. 
Финансовые средства из республиканского бюджета поступили 24 июня 2021г.
В результате аукциона определен поставщик ООО «Торговый дом «Абакан АвтоГАЗ»». Мун.контракт подписан № 46 от 19.07.2021г. 05.10.2021г. спецтехника Мусоровоз Газон-Некст с задней загрузкой доставлена в Улуг-Хемский кожуун. 
</t>
  </si>
  <si>
    <t>по состоянию на 01.02.2022г.г.</t>
  </si>
  <si>
    <t>Соглашение между Минстроем РТ и администрацией Тес-Хемского кожууна заключено 13.04.2021 г. Заключен мун.контракт 16.03.2021г. с поставщиком ООО «СПЕЦКОМТЕХ» г.Казань на приобретение трактора МТЗ. Финансовые средства из республиканского бюджета поступили 24 июня 2021г. 26.03.2021г. спецтехника Экскаватор-погрузчик «Елазовец» ЭП-2626У на базе трактора МТЗ 82.1 доставлена в с. Самагалтай.</t>
  </si>
  <si>
    <t xml:space="preserve">Соглашение между Минстроем РТ и администрацией Тандынского кожууна заключено 25.03.2021 г. Электронный аукцион на право заключения контракта «Поставка экскаватора-погрузчика ELAZ-BL 880 проведен 18.05.2021г. Заключен муниципальный контракт с поставщиком ООО «СТРОЙСЕРВИС ДВ» на сумму 4900,0 тыс. рублей. Финансовые средства из республиканского бюджета поступили 23 июня 2021г. 10 июня 2021г. спецтехника Экскаватор-погрузчик ELAZ-BL 880 доставлена с. Бай-Хаак Тандинского кожууна. </t>
  </si>
  <si>
    <t xml:space="preserve">Тере-Хольскому кожууну на 2021 год для приобретения спецтехники предусмотрено в общей сумме 1480,0 тыс. рублей, из них из республиканского бюджета 1030,0 тыс. рублей, софинансирование из местного бюджета 450,0 тыс. рублей.
13.04.2021 г. был объявлен аукцион на поставку спецтехники. Но в электронном аукционе не подано ни одной заявки на участие в нем. 
В мае было повторно размещено извещение о проведении аукциона, тоже заявителей не было. Средняя цена на рынке нового трактора МТЗ-82 составляет около 1900,0 тыс. рублей, а предусмотренная сумма лимита Тере-Хольскому кожууну для закупки большегрузной техники в виде трактора МТЗ-82 составляет 1480,0 тыс. рублей.
Согласно протокольным решением заседания Комиссии Минстроя Республики Тыва на основании письма администрации Тере-Хольского кожууна от 08.07.2021г. № 1990 о выделении дополнительных финансовых средств, Минстроем Тыва подана заявка в Минфин Республики Тыва о перераспределении освободившихся финансовых средств в размере 880,0 тыс. рублей от Пий-Хемского кожууна в труднодоступный, приграничный Тере-Хольский кожуун для приобретения экскаватора на базе трактора МТЗ-82.
В Законе Республики Тыва от 21.12.2020 г. № 677-ЗРТ «О республиканском бюджете Республики Тыва на 2021 год и на плановый период 2021-2022гг.» (в редакции от 30.07.2021г. № 744-ЗРТ) Тере-Хольском кожууне распределена сумма в размере 1910,0 тыс. рублей. 20 августа 2021г. спецтехника Трактор МТЗ 82.1 приобретена за 1870,26 тыс. руб. и доставлена Тере-Хольский кожуун. 30 декабря 2021г. приобретен Погрузчик фронтальный за 357,998 тыс. рублей. Также администрацией кожууна приобретен грунторез стоимостью 599,0 тыс. рублей. и доставлен Тере-Хольский кожуун.
</t>
  </si>
  <si>
    <t xml:space="preserve">На стадии исполнения. Соглашение между Минстроем РТ и администрацией г. Ак-Довурак заключено 23.03.2021 г.  Аукцион на поставку спецтехники проведен 05.04.2021г. Заключен муниципальный контракт с поставщиком ООО «Эксперент» на приобретение автокрана 12 мая 2021г. По условиям контракта срок поставки в течение 30 раб. дней. Стоимость контракта 9774,5 тыс. рублей. 23 мая 2021г. автокран КС-55732 на шасси УРАЛ-4320 «Челябинец» заводской № 1993/1246, VIN X896929H0M1AV4246, зав.1993/1246 на сумму 9774,5 тыс. рублей доставлен в г. Ак-Довурак. 
Из республиканского бюджета установленный распоряжением Минстроя РТ, финансовые средства в размере 4 500 тыс. рублей были выделены и перечислены администрацией г. Ак-Довурака поставщику ООО «Эксперент», а остальная часть финансовых средств в размере 5 274 тыс. рублей администрацией г. Ак-Довурака не были оплачены в связи с отсутствием софинансирования.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</si>
</sst>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3" x14ac:knownFonts="1">
    <font>
      <sz val="10"/>
      <name val="Arial"/>
    </font>
    <font>
      <sz val="10"/>
      <name val="Arial Cyr"/>
      <charset val="204"/>
    </font>
    <font>
      <sz val="10"/>
      <name val="Arial"/>
      <family val="2"/>
      <charset val="204"/>
    </font>
    <font>
      <b/>
      <sz val="12"/>
      <name val="Times New Roman"/>
      <family val="1"/>
      <charset val="204"/>
    </font>
    <font>
      <b/>
      <sz val="14"/>
      <name val="Times New Roman"/>
      <family val="1"/>
      <charset val="204"/>
    </font>
    <font>
      <i/>
      <sz val="12"/>
      <name val="Times New Roman"/>
      <family val="1"/>
      <charset val="204"/>
    </font>
    <font>
      <sz val="12"/>
      <name val="Times New Roman"/>
      <family val="1"/>
      <charset val="204"/>
    </font>
    <font>
      <sz val="12"/>
      <color theme="1"/>
      <name val="Times New Roman"/>
      <family val="1"/>
      <charset val="204"/>
    </font>
    <font>
      <sz val="14"/>
      <name val="Times New Roman"/>
      <family val="1"/>
      <charset val="204"/>
    </font>
    <font>
      <b/>
      <sz val="12"/>
      <color theme="1"/>
      <name val="Times New Roman"/>
      <family val="1"/>
      <charset val="204"/>
    </font>
    <font>
      <b/>
      <i/>
      <sz val="12"/>
      <name val="Times New Roman"/>
      <family val="1"/>
      <charset val="204"/>
    </font>
    <font>
      <b/>
      <sz val="14"/>
      <color theme="1"/>
      <name val="Times New Roman"/>
      <family val="1"/>
      <charset val="204"/>
    </font>
    <font>
      <sz val="11"/>
      <color theme="1"/>
      <name val="Times New Roman"/>
      <family val="1"/>
      <charset val="204"/>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rgb="FFFFFFFF"/>
      </patternFill>
    </fill>
    <fill>
      <patternFill patternType="solid">
        <fgColor theme="4" tint="0.59999389629810485"/>
        <bgColor indexed="64"/>
      </patternFill>
    </fill>
    <fill>
      <patternFill patternType="solid">
        <fgColor rgb="FFD9D9D9"/>
        <bgColor rgb="FFD9D9D9"/>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diagonal/>
    </border>
  </borders>
  <cellStyleXfs count="4">
    <xf numFmtId="0" fontId="0" fillId="0" borderId="0"/>
    <xf numFmtId="0" fontId="1" fillId="0" borderId="0"/>
    <xf numFmtId="0" fontId="2" fillId="0" borderId="0"/>
    <xf numFmtId="0" fontId="2" fillId="0" borderId="0"/>
  </cellStyleXfs>
  <cellXfs count="71">
    <xf numFmtId="0" fontId="0" fillId="0" borderId="0" xfId="0"/>
    <xf numFmtId="0" fontId="7" fillId="0" borderId="1" xfId="0" applyFont="1" applyFill="1" applyBorder="1" applyAlignment="1">
      <alignment horizontal="left" vertical="center" wrapText="1"/>
    </xf>
    <xf numFmtId="164" fontId="5" fillId="3" borderId="3" xfId="0" applyNumberFormat="1" applyFont="1" applyFill="1" applyBorder="1" applyAlignment="1">
      <alignment vertical="center" wrapText="1"/>
    </xf>
    <xf numFmtId="164" fontId="9" fillId="3" borderId="1" xfId="0" applyNumberFormat="1" applyFont="1" applyFill="1" applyBorder="1" applyAlignment="1">
      <alignment horizontal="center" vertical="center" wrapText="1"/>
    </xf>
    <xf numFmtId="164" fontId="3" fillId="0" borderId="1" xfId="0" applyNumberFormat="1" applyFont="1" applyFill="1" applyBorder="1" applyAlignment="1">
      <alignment horizontal="center" vertical="center" wrapText="1"/>
    </xf>
    <xf numFmtId="164" fontId="3" fillId="2" borderId="1" xfId="1" applyNumberFormat="1" applyFont="1" applyFill="1" applyBorder="1" applyAlignment="1">
      <alignment horizontal="center" vertical="center" wrapText="1"/>
    </xf>
    <xf numFmtId="164" fontId="9" fillId="3" borderId="1" xfId="0" applyNumberFormat="1" applyFont="1" applyFill="1" applyBorder="1" applyAlignment="1">
      <alignment horizontal="center" vertical="center"/>
    </xf>
    <xf numFmtId="164" fontId="9" fillId="3" borderId="2" xfId="0" applyNumberFormat="1" applyFont="1" applyFill="1" applyBorder="1" applyAlignment="1">
      <alignment horizontal="center" vertical="center" wrapText="1"/>
    </xf>
    <xf numFmtId="164" fontId="6" fillId="0" borderId="0" xfId="0" applyNumberFormat="1" applyFont="1" applyFill="1" applyBorder="1" applyAlignment="1">
      <alignment horizontal="center" vertical="center"/>
    </xf>
    <xf numFmtId="164" fontId="6" fillId="0" borderId="0" xfId="0" applyNumberFormat="1" applyFont="1" applyFill="1" applyAlignment="1">
      <alignment horizontal="center" vertical="center"/>
    </xf>
    <xf numFmtId="0" fontId="6" fillId="0" borderId="0" xfId="0" applyFont="1"/>
    <xf numFmtId="164" fontId="6" fillId="3" borderId="0" xfId="0" applyNumberFormat="1" applyFont="1" applyFill="1" applyAlignment="1">
      <alignment horizontal="center" vertical="center"/>
    </xf>
    <xf numFmtId="164" fontId="6" fillId="0" borderId="1" xfId="3" applyNumberFormat="1" applyFont="1" applyFill="1" applyBorder="1" applyAlignment="1">
      <alignment horizontal="left" vertical="center" wrapText="1"/>
    </xf>
    <xf numFmtId="164" fontId="11" fillId="3" borderId="0" xfId="0" applyNumberFormat="1" applyFont="1" applyFill="1" applyBorder="1" applyAlignment="1">
      <alignment vertical="center"/>
    </xf>
    <xf numFmtId="164" fontId="8" fillId="0" borderId="0" xfId="0" applyNumberFormat="1" applyFont="1" applyFill="1" applyBorder="1" applyAlignment="1">
      <alignment horizontal="center" vertical="center"/>
    </xf>
    <xf numFmtId="164" fontId="6" fillId="3" borderId="3" xfId="0" applyNumberFormat="1" applyFont="1" applyFill="1" applyBorder="1" applyAlignment="1">
      <alignment vertical="center" wrapText="1"/>
    </xf>
    <xf numFmtId="164" fontId="6" fillId="3" borderId="1" xfId="0" applyNumberFormat="1" applyFont="1" applyFill="1" applyBorder="1" applyAlignment="1">
      <alignment vertical="center" wrapText="1"/>
    </xf>
    <xf numFmtId="4" fontId="6" fillId="0" borderId="1" xfId="1" applyNumberFormat="1" applyFont="1" applyFill="1" applyBorder="1" applyAlignment="1">
      <alignment horizontal="center" vertical="center" wrapText="1"/>
    </xf>
    <xf numFmtId="4" fontId="6" fillId="3" borderId="1" xfId="0" applyNumberFormat="1" applyFont="1" applyFill="1" applyBorder="1" applyAlignment="1">
      <alignment horizontal="center" vertical="center"/>
    </xf>
    <xf numFmtId="4" fontId="7" fillId="0" borderId="0" xfId="0" applyNumberFormat="1" applyFont="1" applyFill="1" applyBorder="1" applyAlignment="1">
      <alignment horizontal="center" vertical="center" wrapText="1"/>
    </xf>
    <xf numFmtId="4" fontId="6" fillId="4" borderId="7" xfId="0" applyNumberFormat="1" applyFont="1" applyFill="1" applyBorder="1" applyAlignment="1">
      <alignment horizontal="center" vertical="center"/>
    </xf>
    <xf numFmtId="164" fontId="6" fillId="3" borderId="6" xfId="0" applyNumberFormat="1" applyFont="1" applyFill="1" applyBorder="1" applyAlignment="1">
      <alignment vertical="center"/>
    </xf>
    <xf numFmtId="3" fontId="6" fillId="0" borderId="1" xfId="1" applyNumberFormat="1" applyFont="1" applyFill="1" applyBorder="1" applyAlignment="1">
      <alignment horizontal="center" vertical="center" wrapText="1"/>
    </xf>
    <xf numFmtId="49" fontId="6" fillId="0" borderId="1" xfId="0" applyNumberFormat="1" applyFont="1" applyFill="1" applyBorder="1" applyAlignment="1">
      <alignment vertical="center" wrapText="1"/>
    </xf>
    <xf numFmtId="4" fontId="3" fillId="0" borderId="1" xfId="1" applyNumberFormat="1" applyFont="1" applyFill="1" applyBorder="1" applyAlignment="1">
      <alignment horizontal="center" vertical="center" wrapText="1"/>
    </xf>
    <xf numFmtId="4" fontId="9" fillId="0" borderId="1" xfId="0" applyNumberFormat="1" applyFont="1" applyFill="1" applyBorder="1" applyAlignment="1">
      <alignment horizontal="center" vertical="center" wrapText="1"/>
    </xf>
    <xf numFmtId="0" fontId="3" fillId="4" borderId="7" xfId="0" applyFont="1" applyFill="1" applyBorder="1" applyAlignment="1">
      <alignment horizontal="left"/>
    </xf>
    <xf numFmtId="164" fontId="6" fillId="3" borderId="6" xfId="0" applyNumberFormat="1" applyFont="1" applyFill="1" applyBorder="1" applyAlignment="1">
      <alignment vertical="center" wrapText="1"/>
    </xf>
    <xf numFmtId="49" fontId="6" fillId="3" borderId="1" xfId="0" applyNumberFormat="1" applyFont="1" applyFill="1" applyBorder="1" applyAlignment="1">
      <alignment vertical="center" wrapText="1"/>
    </xf>
    <xf numFmtId="164" fontId="6" fillId="0" borderId="1" xfId="0" applyNumberFormat="1" applyFont="1" applyFill="1" applyBorder="1" applyAlignment="1">
      <alignment horizontal="left" vertical="center" wrapText="1"/>
    </xf>
    <xf numFmtId="4" fontId="6" fillId="0" borderId="7" xfId="0" applyNumberFormat="1" applyFont="1" applyBorder="1" applyAlignment="1">
      <alignment horizontal="center" vertical="center"/>
    </xf>
    <xf numFmtId="0" fontId="6" fillId="4" borderId="7" xfId="0" applyFont="1" applyFill="1" applyBorder="1" applyAlignment="1">
      <alignment horizontal="left" vertical="center"/>
    </xf>
    <xf numFmtId="0" fontId="6" fillId="0" borderId="7" xfId="0" applyFont="1" applyFill="1" applyBorder="1" applyAlignment="1">
      <alignment horizontal="left" vertical="center"/>
    </xf>
    <xf numFmtId="0" fontId="6" fillId="0" borderId="8" xfId="0" applyFont="1" applyFill="1" applyBorder="1" applyAlignment="1">
      <alignment horizontal="left" vertical="center"/>
    </xf>
    <xf numFmtId="0" fontId="6" fillId="4" borderId="9" xfId="0" applyFont="1" applyFill="1" applyBorder="1" applyAlignment="1">
      <alignment horizontal="left" vertical="center"/>
    </xf>
    <xf numFmtId="0" fontId="6" fillId="0" borderId="10" xfId="0" applyFont="1" applyBorder="1" applyAlignment="1">
      <alignment vertical="center"/>
    </xf>
    <xf numFmtId="0" fontId="6" fillId="0" borderId="10" xfId="0" applyFont="1" applyFill="1" applyBorder="1" applyAlignment="1">
      <alignment vertical="center"/>
    </xf>
    <xf numFmtId="164" fontId="6" fillId="0" borderId="1" xfId="0" applyNumberFormat="1" applyFont="1" applyFill="1" applyBorder="1" applyAlignment="1">
      <alignment horizontal="center" vertical="center" wrapText="1"/>
    </xf>
    <xf numFmtId="164" fontId="3" fillId="0" borderId="5" xfId="3" applyNumberFormat="1" applyFont="1" applyFill="1" applyBorder="1" applyAlignment="1">
      <alignment horizontal="left" vertical="center" wrapText="1"/>
    </xf>
    <xf numFmtId="3" fontId="3" fillId="0" borderId="5" xfId="1" applyNumberFormat="1" applyFont="1" applyFill="1" applyBorder="1" applyAlignment="1">
      <alignment horizontal="center" vertical="center" wrapText="1"/>
    </xf>
    <xf numFmtId="164" fontId="10" fillId="0" borderId="1" xfId="3" applyNumberFormat="1" applyFont="1" applyFill="1" applyBorder="1" applyAlignment="1">
      <alignment horizontal="left" vertical="center" wrapText="1"/>
    </xf>
    <xf numFmtId="4" fontId="10" fillId="0" borderId="1" xfId="0" applyNumberFormat="1" applyFont="1" applyFill="1" applyBorder="1" applyAlignment="1">
      <alignment horizontal="center" vertical="center"/>
    </xf>
    <xf numFmtId="164" fontId="10" fillId="0" borderId="3" xfId="0" applyNumberFormat="1" applyFont="1" applyFill="1" applyBorder="1" applyAlignment="1">
      <alignment horizontal="center" vertical="center"/>
    </xf>
    <xf numFmtId="0" fontId="3" fillId="5"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12" fillId="0" borderId="1" xfId="0" applyFont="1" applyBorder="1" applyAlignment="1">
      <alignment wrapText="1"/>
    </xf>
    <xf numFmtId="4" fontId="6" fillId="0" borderId="4" xfId="1" applyNumberFormat="1" applyFont="1" applyFill="1" applyBorder="1" applyAlignment="1">
      <alignment horizontal="center" vertical="center" wrapText="1"/>
    </xf>
    <xf numFmtId="4" fontId="6" fillId="3" borderId="4" xfId="0" applyNumberFormat="1" applyFont="1" applyFill="1" applyBorder="1" applyAlignment="1">
      <alignment horizontal="center" vertical="center"/>
    </xf>
    <xf numFmtId="4" fontId="6" fillId="0" borderId="11" xfId="0" applyNumberFormat="1" applyFont="1" applyBorder="1" applyAlignment="1">
      <alignment horizontal="center" vertical="center"/>
    </xf>
    <xf numFmtId="0" fontId="7" fillId="0" borderId="4" xfId="0" applyFont="1" applyFill="1" applyBorder="1" applyAlignment="1">
      <alignment horizontal="left" vertical="center" wrapText="1"/>
    </xf>
    <xf numFmtId="164" fontId="6" fillId="0" borderId="4" xfId="0" applyNumberFormat="1" applyFont="1" applyFill="1" applyBorder="1" applyAlignment="1">
      <alignment horizontal="left" vertical="center" wrapText="1"/>
    </xf>
    <xf numFmtId="164" fontId="6" fillId="0" borderId="4" xfId="0" applyNumberFormat="1" applyFont="1" applyFill="1" applyBorder="1" applyAlignment="1">
      <alignment horizontal="center" vertical="center" wrapText="1"/>
    </xf>
    <xf numFmtId="2" fontId="3" fillId="6" borderId="1" xfId="0" applyNumberFormat="1" applyFont="1" applyFill="1" applyBorder="1" applyAlignment="1">
      <alignment horizontal="center" vertical="center" wrapText="1"/>
    </xf>
    <xf numFmtId="2" fontId="3" fillId="0" borderId="1" xfId="0" applyNumberFormat="1" applyFont="1" applyFill="1" applyBorder="1" applyAlignment="1">
      <alignment horizontal="center" vertical="center" wrapText="1"/>
    </xf>
    <xf numFmtId="2" fontId="12" fillId="0" borderId="1" xfId="0" applyNumberFormat="1" applyFont="1" applyBorder="1" applyAlignment="1">
      <alignment horizontal="center" vertical="center" wrapText="1"/>
    </xf>
    <xf numFmtId="3" fontId="6" fillId="3" borderId="1"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3" fontId="3" fillId="3" borderId="1" xfId="0" applyNumberFormat="1" applyFont="1" applyFill="1" applyBorder="1" applyAlignment="1">
      <alignment horizontal="center" vertical="center"/>
    </xf>
    <xf numFmtId="164" fontId="6" fillId="3" borderId="5" xfId="0" applyNumberFormat="1" applyFont="1" applyFill="1" applyBorder="1" applyAlignment="1">
      <alignment horizontal="center" vertical="center" wrapText="1"/>
    </xf>
    <xf numFmtId="164" fontId="6" fillId="3" borderId="3" xfId="0" applyNumberFormat="1" applyFont="1" applyFill="1" applyBorder="1" applyAlignment="1">
      <alignment horizontal="center" vertical="center" wrapText="1"/>
    </xf>
    <xf numFmtId="164" fontId="6" fillId="3" borderId="4" xfId="0" applyNumberFormat="1" applyFont="1" applyFill="1" applyBorder="1" applyAlignment="1">
      <alignment horizontal="center" vertical="top" wrapText="1"/>
    </xf>
    <xf numFmtId="164" fontId="6" fillId="3" borderId="5" xfId="0" applyNumberFormat="1" applyFont="1" applyFill="1" applyBorder="1" applyAlignment="1">
      <alignment horizontal="center" vertical="top" wrapText="1"/>
    </xf>
    <xf numFmtId="164" fontId="6" fillId="3" borderId="3" xfId="0" applyNumberFormat="1" applyFont="1" applyFill="1" applyBorder="1" applyAlignment="1">
      <alignment horizontal="center" vertical="top" wrapText="1"/>
    </xf>
    <xf numFmtId="164" fontId="4" fillId="0" borderId="0"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49" fontId="6" fillId="0" borderId="5"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164" fontId="10" fillId="0" borderId="4" xfId="0" applyNumberFormat="1" applyFont="1" applyFill="1" applyBorder="1" applyAlignment="1">
      <alignment horizontal="center" vertical="center"/>
    </xf>
    <xf numFmtId="164" fontId="10" fillId="0" borderId="5" xfId="0" applyNumberFormat="1" applyFont="1" applyFill="1" applyBorder="1" applyAlignment="1">
      <alignment horizontal="center" vertical="center"/>
    </xf>
    <xf numFmtId="164" fontId="10" fillId="0" borderId="3" xfId="0" applyNumberFormat="1" applyFont="1" applyFill="1" applyBorder="1" applyAlignment="1">
      <alignment horizontal="center" vertical="center"/>
    </xf>
    <xf numFmtId="164" fontId="6" fillId="3" borderId="4" xfId="0" applyNumberFormat="1" applyFont="1" applyFill="1" applyBorder="1" applyAlignment="1">
      <alignment horizontal="center" vertical="center" wrapText="1"/>
    </xf>
  </cellXfs>
  <cellStyles count="4">
    <cellStyle name="Обычный" xfId="0" builtinId="0"/>
    <cellStyle name="Обычный 2" xfId="2"/>
    <cellStyle name="Обычный 5" xfId="3"/>
    <cellStyle name="Обычный_Инвестиц.программа на 2005г. для Минфина по новой структк"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A35"/>
  <sheetViews>
    <sheetView tabSelected="1" view="pageBreakPreview" zoomScale="70" zoomScaleNormal="100" zoomScaleSheetLayoutView="70" workbookViewId="0">
      <pane ySplit="3" topLeftCell="A22" activePane="bottomLeft" state="frozen"/>
      <selection pane="bottomLeft" activeCell="G24" sqref="G24"/>
    </sheetView>
  </sheetViews>
  <sheetFormatPr defaultColWidth="9.140625" defaultRowHeight="15.75" x14ac:dyDescent="0.2"/>
  <cols>
    <col min="1" max="1" width="37.28515625" style="9" customWidth="1"/>
    <col min="2" max="2" width="13.5703125" style="9" customWidth="1"/>
    <col min="3" max="3" width="14" style="11" customWidth="1"/>
    <col min="4" max="4" width="12.7109375" style="9" customWidth="1"/>
    <col min="5" max="5" width="15.42578125" style="9" customWidth="1"/>
    <col min="6" max="6" width="88.42578125" style="9" customWidth="1"/>
    <col min="7" max="7" width="15.28515625" style="9" customWidth="1"/>
    <col min="8" max="8" width="20.5703125" style="9" customWidth="1"/>
    <col min="9" max="9" width="9.140625" style="9" customWidth="1"/>
    <col min="10" max="16384" width="9.140625" style="9"/>
  </cols>
  <sheetData>
    <row r="1" spans="1:53" s="8" customFormat="1" ht="24" customHeight="1" x14ac:dyDescent="0.2">
      <c r="A1" s="63" t="s">
        <v>8</v>
      </c>
      <c r="B1" s="63"/>
      <c r="C1" s="63"/>
      <c r="D1" s="63"/>
      <c r="E1" s="63"/>
      <c r="F1" s="63"/>
      <c r="G1" s="63"/>
      <c r="H1" s="63"/>
    </row>
    <row r="2" spans="1:53" s="8" customFormat="1" ht="29.45" customHeight="1" x14ac:dyDescent="0.2">
      <c r="A2" s="13"/>
      <c r="B2" s="13"/>
      <c r="C2" s="13"/>
      <c r="D2" s="13" t="s">
        <v>53</v>
      </c>
      <c r="E2" s="13"/>
      <c r="F2" s="14"/>
    </row>
    <row r="3" spans="1:53" ht="71.45" customHeight="1" x14ac:dyDescent="0.2">
      <c r="A3" s="5" t="s">
        <v>7</v>
      </c>
      <c r="B3" s="5" t="s">
        <v>0</v>
      </c>
      <c r="C3" s="6" t="s">
        <v>1</v>
      </c>
      <c r="D3" s="3" t="s">
        <v>2</v>
      </c>
      <c r="E3" s="7" t="s">
        <v>3</v>
      </c>
      <c r="F3" s="3" t="s">
        <v>4</v>
      </c>
      <c r="G3" s="4" t="s">
        <v>5</v>
      </c>
      <c r="H3" s="4" t="s">
        <v>6</v>
      </c>
    </row>
    <row r="4" spans="1:53" s="11" customFormat="1" ht="67.150000000000006" customHeight="1" x14ac:dyDescent="0.25">
      <c r="A4" s="38" t="s">
        <v>27</v>
      </c>
      <c r="B4" s="39">
        <v>0</v>
      </c>
      <c r="C4" s="39">
        <v>0</v>
      </c>
      <c r="D4" s="39">
        <v>0</v>
      </c>
      <c r="E4" s="67"/>
      <c r="F4" s="60" t="s">
        <v>19</v>
      </c>
      <c r="G4" s="64"/>
      <c r="H4" s="27" t="s">
        <v>47</v>
      </c>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row>
    <row r="5" spans="1:53" s="11" customFormat="1" ht="45.6" customHeight="1" x14ac:dyDescent="0.25">
      <c r="A5" s="12" t="s">
        <v>9</v>
      </c>
      <c r="B5" s="22">
        <v>0</v>
      </c>
      <c r="C5" s="22">
        <v>0</v>
      </c>
      <c r="D5" s="22">
        <v>0</v>
      </c>
      <c r="E5" s="68"/>
      <c r="F5" s="61"/>
      <c r="G5" s="65"/>
      <c r="H5" s="21"/>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0"/>
      <c r="AU5" s="10"/>
      <c r="AV5" s="10"/>
      <c r="AW5" s="10"/>
      <c r="AX5" s="10"/>
      <c r="AY5" s="10"/>
      <c r="AZ5" s="10"/>
      <c r="BA5" s="10"/>
    </row>
    <row r="6" spans="1:53" s="11" customFormat="1" ht="49.9" customHeight="1" x14ac:dyDescent="0.25">
      <c r="A6" s="12" t="s">
        <v>10</v>
      </c>
      <c r="B6" s="22">
        <v>0</v>
      </c>
      <c r="C6" s="22">
        <v>0</v>
      </c>
      <c r="D6" s="22">
        <v>0</v>
      </c>
      <c r="E6" s="68"/>
      <c r="F6" s="61"/>
      <c r="G6" s="65"/>
      <c r="H6" s="21"/>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row>
    <row r="7" spans="1:53" s="11" customFormat="1" ht="45.6" customHeight="1" x14ac:dyDescent="0.25">
      <c r="A7" s="12" t="s">
        <v>11</v>
      </c>
      <c r="B7" s="22">
        <v>0</v>
      </c>
      <c r="C7" s="22">
        <v>0</v>
      </c>
      <c r="D7" s="22">
        <v>0</v>
      </c>
      <c r="E7" s="68"/>
      <c r="F7" s="61"/>
      <c r="G7" s="65"/>
      <c r="H7" s="21"/>
      <c r="I7" s="10"/>
      <c r="J7" s="10"/>
      <c r="K7" s="10"/>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10"/>
      <c r="AX7" s="10"/>
      <c r="AY7" s="10"/>
      <c r="AZ7" s="10"/>
      <c r="BA7" s="10"/>
    </row>
    <row r="8" spans="1:53" s="11" customFormat="1" ht="48.6" customHeight="1" x14ac:dyDescent="0.25">
      <c r="A8" s="12" t="s">
        <v>12</v>
      </c>
      <c r="B8" s="22">
        <v>0</v>
      </c>
      <c r="C8" s="22">
        <v>0</v>
      </c>
      <c r="D8" s="22">
        <v>0</v>
      </c>
      <c r="E8" s="68"/>
      <c r="F8" s="61"/>
      <c r="G8" s="65"/>
      <c r="H8" s="21"/>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0"/>
      <c r="AW8" s="10"/>
      <c r="AX8" s="10"/>
      <c r="AY8" s="10"/>
      <c r="AZ8" s="10"/>
      <c r="BA8" s="10"/>
    </row>
    <row r="9" spans="1:53" s="11" customFormat="1" ht="48.6" customHeight="1" x14ac:dyDescent="0.25">
      <c r="A9" s="12" t="s">
        <v>13</v>
      </c>
      <c r="B9" s="22">
        <v>0</v>
      </c>
      <c r="C9" s="22">
        <v>0</v>
      </c>
      <c r="D9" s="22">
        <v>0</v>
      </c>
      <c r="E9" s="68"/>
      <c r="F9" s="61"/>
      <c r="G9" s="65"/>
      <c r="H9" s="21"/>
      <c r="I9" s="10"/>
      <c r="J9" s="10"/>
      <c r="K9" s="10"/>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10"/>
      <c r="AO9" s="10"/>
      <c r="AP9" s="10"/>
      <c r="AQ9" s="10"/>
      <c r="AR9" s="10"/>
      <c r="AS9" s="10"/>
      <c r="AT9" s="10"/>
      <c r="AU9" s="10"/>
      <c r="AV9" s="10"/>
      <c r="AW9" s="10"/>
      <c r="AX9" s="10"/>
      <c r="AY9" s="10"/>
      <c r="AZ9" s="10"/>
      <c r="BA9" s="10"/>
    </row>
    <row r="10" spans="1:53" s="11" customFormat="1" ht="48.6" customHeight="1" x14ac:dyDescent="0.25">
      <c r="A10" s="12" t="s">
        <v>14</v>
      </c>
      <c r="B10" s="22">
        <v>0</v>
      </c>
      <c r="C10" s="22">
        <v>0</v>
      </c>
      <c r="D10" s="22">
        <v>0</v>
      </c>
      <c r="E10" s="68"/>
      <c r="F10" s="61"/>
      <c r="G10" s="65"/>
      <c r="H10" s="21"/>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row>
    <row r="11" spans="1:53" s="11" customFormat="1" ht="45.75" customHeight="1" x14ac:dyDescent="0.25">
      <c r="A11" s="12" t="s">
        <v>15</v>
      </c>
      <c r="B11" s="22">
        <v>0</v>
      </c>
      <c r="C11" s="22">
        <v>0</v>
      </c>
      <c r="D11" s="22">
        <v>0</v>
      </c>
      <c r="E11" s="68"/>
      <c r="F11" s="61"/>
      <c r="G11" s="65"/>
      <c r="H11" s="21"/>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row>
    <row r="12" spans="1:53" s="11" customFormat="1" ht="48" customHeight="1" x14ac:dyDescent="0.25">
      <c r="A12" s="12" t="s">
        <v>16</v>
      </c>
      <c r="B12" s="22">
        <v>0</v>
      </c>
      <c r="C12" s="22">
        <v>0</v>
      </c>
      <c r="D12" s="22">
        <v>0</v>
      </c>
      <c r="E12" s="68"/>
      <c r="F12" s="61"/>
      <c r="G12" s="65"/>
      <c r="H12" s="21"/>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row>
    <row r="13" spans="1:53" s="11" customFormat="1" ht="46.9" customHeight="1" x14ac:dyDescent="0.25">
      <c r="A13" s="12" t="s">
        <v>17</v>
      </c>
      <c r="B13" s="22">
        <v>0</v>
      </c>
      <c r="C13" s="22">
        <v>0</v>
      </c>
      <c r="D13" s="22">
        <v>0</v>
      </c>
      <c r="E13" s="68"/>
      <c r="F13" s="61"/>
      <c r="G13" s="65"/>
      <c r="H13" s="21"/>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row>
    <row r="14" spans="1:53" s="11" customFormat="1" ht="48" customHeight="1" x14ac:dyDescent="0.25">
      <c r="A14" s="12" t="s">
        <v>18</v>
      </c>
      <c r="B14" s="22">
        <v>0</v>
      </c>
      <c r="C14" s="22">
        <v>0</v>
      </c>
      <c r="D14" s="22">
        <v>0</v>
      </c>
      <c r="E14" s="69"/>
      <c r="F14" s="62"/>
      <c r="G14" s="66"/>
      <c r="H14" s="21"/>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row>
    <row r="15" spans="1:53" s="11" customFormat="1" ht="96.6" customHeight="1" x14ac:dyDescent="0.25">
      <c r="A15" s="40" t="s">
        <v>28</v>
      </c>
      <c r="B15" s="24">
        <f>B16</f>
        <v>16791.800000000003</v>
      </c>
      <c r="C15" s="24">
        <f>C16</f>
        <v>0</v>
      </c>
      <c r="D15" s="41">
        <f>B15</f>
        <v>16791.800000000003</v>
      </c>
      <c r="E15" s="42"/>
      <c r="F15" s="2"/>
      <c r="G15" s="28"/>
      <c r="H15" s="70" t="s">
        <v>47</v>
      </c>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row>
    <row r="16" spans="1:53" s="11" customFormat="1" ht="19.149999999999999" customHeight="1" x14ac:dyDescent="0.25">
      <c r="A16" s="26" t="s">
        <v>20</v>
      </c>
      <c r="B16" s="24">
        <f>D16</f>
        <v>16791.800000000003</v>
      </c>
      <c r="C16" s="24">
        <f>E16</f>
        <v>0</v>
      </c>
      <c r="D16" s="25">
        <f>D17+D18+D19+D20+D21+D22+D23+D24</f>
        <v>16791.800000000003</v>
      </c>
      <c r="E16" s="1"/>
      <c r="F16" s="16"/>
      <c r="G16" s="23"/>
      <c r="H16" s="58"/>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10"/>
      <c r="AZ16" s="10"/>
      <c r="BA16" s="10"/>
    </row>
    <row r="17" spans="1:53" s="11" customFormat="1" ht="102" customHeight="1" x14ac:dyDescent="0.25">
      <c r="A17" s="31" t="s">
        <v>26</v>
      </c>
      <c r="B17" s="17">
        <f>D17</f>
        <v>1963.7</v>
      </c>
      <c r="C17" s="18">
        <v>0</v>
      </c>
      <c r="D17" s="19">
        <v>1963.7</v>
      </c>
      <c r="E17" s="1" t="s">
        <v>35</v>
      </c>
      <c r="F17" s="16" t="s">
        <v>54</v>
      </c>
      <c r="G17" s="1" t="s">
        <v>32</v>
      </c>
      <c r="H17" s="58"/>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10"/>
      <c r="AZ17" s="10"/>
      <c r="BA17" s="10"/>
    </row>
    <row r="18" spans="1:53" s="11" customFormat="1" ht="116.25" customHeight="1" x14ac:dyDescent="0.25">
      <c r="A18" s="32" t="s">
        <v>21</v>
      </c>
      <c r="B18" s="17">
        <f>D18</f>
        <v>3430</v>
      </c>
      <c r="C18" s="18">
        <v>0</v>
      </c>
      <c r="D18" s="20">
        <v>3430</v>
      </c>
      <c r="E18" s="1" t="s">
        <v>35</v>
      </c>
      <c r="F18" s="15" t="s">
        <v>55</v>
      </c>
      <c r="G18" s="1" t="s">
        <v>32</v>
      </c>
      <c r="H18" s="58"/>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c r="AR18" s="10"/>
      <c r="AS18" s="10"/>
      <c r="AT18" s="10"/>
      <c r="AU18" s="10"/>
      <c r="AV18" s="10"/>
      <c r="AW18" s="10"/>
      <c r="AX18" s="10"/>
      <c r="AY18" s="10"/>
      <c r="AZ18" s="10"/>
      <c r="BA18" s="10"/>
    </row>
    <row r="19" spans="1:53" ht="399.75" customHeight="1" x14ac:dyDescent="0.25">
      <c r="A19" s="33" t="s">
        <v>29</v>
      </c>
      <c r="B19" s="17">
        <f t="shared" ref="B19:B24" si="0">D19</f>
        <v>1910</v>
      </c>
      <c r="C19" s="18">
        <v>0</v>
      </c>
      <c r="D19" s="20">
        <v>1910</v>
      </c>
      <c r="E19" s="1" t="s">
        <v>35</v>
      </c>
      <c r="F19" s="29" t="s">
        <v>56</v>
      </c>
      <c r="G19" s="1" t="s">
        <v>32</v>
      </c>
      <c r="H19" s="58"/>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c r="AR19" s="10"/>
      <c r="AS19" s="10"/>
      <c r="AT19" s="10"/>
      <c r="AU19" s="10"/>
      <c r="AV19" s="10"/>
      <c r="AW19" s="10"/>
      <c r="AX19" s="10"/>
      <c r="AY19" s="10"/>
      <c r="AZ19" s="10"/>
      <c r="BA19" s="10"/>
    </row>
    <row r="20" spans="1:53" ht="364.5" customHeight="1" x14ac:dyDescent="0.25">
      <c r="A20" s="34" t="s">
        <v>22</v>
      </c>
      <c r="B20" s="17">
        <f t="shared" si="0"/>
        <v>0</v>
      </c>
      <c r="C20" s="18">
        <v>0</v>
      </c>
      <c r="D20" s="20">
        <v>0</v>
      </c>
      <c r="E20" s="37" t="s">
        <v>34</v>
      </c>
      <c r="F20" s="29" t="s">
        <v>31</v>
      </c>
      <c r="G20" s="37" t="s">
        <v>34</v>
      </c>
      <c r="H20" s="58"/>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c r="AR20" s="10"/>
      <c r="AS20" s="10"/>
      <c r="AT20" s="10"/>
      <c r="AU20" s="10"/>
      <c r="AV20" s="10"/>
      <c r="AW20" s="10"/>
      <c r="AX20" s="10"/>
      <c r="AY20" s="10"/>
      <c r="AZ20" s="10"/>
      <c r="BA20" s="10"/>
    </row>
    <row r="21" spans="1:53" ht="380.25" customHeight="1" x14ac:dyDescent="0.25">
      <c r="A21" s="35" t="s">
        <v>23</v>
      </c>
      <c r="B21" s="17">
        <f t="shared" si="0"/>
        <v>1999.5</v>
      </c>
      <c r="C21" s="18">
        <v>0</v>
      </c>
      <c r="D21" s="20">
        <v>1999.5</v>
      </c>
      <c r="E21" s="37" t="s">
        <v>35</v>
      </c>
      <c r="F21" s="29" t="s">
        <v>50</v>
      </c>
      <c r="G21" s="37" t="s">
        <v>32</v>
      </c>
      <c r="H21" s="58"/>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row>
    <row r="22" spans="1:53" ht="213" customHeight="1" x14ac:dyDescent="0.25">
      <c r="A22" s="35" t="s">
        <v>24</v>
      </c>
      <c r="B22" s="17">
        <f t="shared" si="0"/>
        <v>1588.6</v>
      </c>
      <c r="C22" s="18">
        <v>0</v>
      </c>
      <c r="D22" s="20">
        <v>1588.6</v>
      </c>
      <c r="E22" s="1" t="s">
        <v>35</v>
      </c>
      <c r="F22" s="29" t="s">
        <v>51</v>
      </c>
      <c r="G22" s="37" t="s">
        <v>32</v>
      </c>
      <c r="H22" s="58"/>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row>
    <row r="23" spans="1:53" ht="189.75" customHeight="1" x14ac:dyDescent="0.25">
      <c r="A23" s="35" t="s">
        <v>25</v>
      </c>
      <c r="B23" s="17">
        <f t="shared" si="0"/>
        <v>1400</v>
      </c>
      <c r="C23" s="18">
        <v>0</v>
      </c>
      <c r="D23" s="30">
        <v>1400</v>
      </c>
      <c r="E23" s="1" t="s">
        <v>35</v>
      </c>
      <c r="F23" s="29" t="s">
        <v>52</v>
      </c>
      <c r="G23" s="37" t="s">
        <v>32</v>
      </c>
      <c r="H23" s="58"/>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row>
    <row r="24" spans="1:53" ht="227.25" customHeight="1" x14ac:dyDescent="0.25">
      <c r="A24" s="36" t="s">
        <v>30</v>
      </c>
      <c r="B24" s="46">
        <f t="shared" si="0"/>
        <v>4500</v>
      </c>
      <c r="C24" s="47">
        <v>0</v>
      </c>
      <c r="D24" s="48">
        <v>4500</v>
      </c>
      <c r="E24" s="49" t="s">
        <v>33</v>
      </c>
      <c r="F24" s="50" t="s">
        <v>57</v>
      </c>
      <c r="G24" s="51" t="s">
        <v>33</v>
      </c>
      <c r="H24" s="58"/>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row>
    <row r="25" spans="1:53" ht="78.75" x14ac:dyDescent="0.2">
      <c r="A25" s="43" t="s">
        <v>36</v>
      </c>
      <c r="B25" s="56">
        <f>C25+D25</f>
        <v>33243.800000000003</v>
      </c>
      <c r="C25" s="57">
        <v>0</v>
      </c>
      <c r="D25" s="52">
        <f t="shared" ref="D25:E25" si="1">D26</f>
        <v>33243.800000000003</v>
      </c>
      <c r="E25" s="52">
        <f t="shared" si="1"/>
        <v>33243.800000000003</v>
      </c>
      <c r="F25" s="29" t="s">
        <v>49</v>
      </c>
      <c r="G25" s="28" t="s">
        <v>48</v>
      </c>
      <c r="H25" s="58" t="s">
        <v>47</v>
      </c>
    </row>
    <row r="26" spans="1:53" ht="222.75" customHeight="1" x14ac:dyDescent="0.2">
      <c r="A26" s="44" t="s">
        <v>37</v>
      </c>
      <c r="B26" s="56">
        <f t="shared" ref="B26:B35" si="2">C26+D26</f>
        <v>33243.800000000003</v>
      </c>
      <c r="C26" s="55">
        <v>0</v>
      </c>
      <c r="D26" s="53">
        <f t="shared" ref="D26" si="3">D27+D28+D29+D30+D31+D32+D33+D34+D35</f>
        <v>33243.800000000003</v>
      </c>
      <c r="E26" s="53">
        <f t="shared" ref="E26" si="4">E27+E28+E29+E30+E31+E32+E33+E34+E35</f>
        <v>33243.800000000003</v>
      </c>
      <c r="F26" s="29"/>
      <c r="G26" s="37"/>
      <c r="H26" s="58"/>
    </row>
    <row r="27" spans="1:53" ht="30" x14ac:dyDescent="0.25">
      <c r="A27" s="45" t="s">
        <v>38</v>
      </c>
      <c r="B27" s="56">
        <f t="shared" si="2"/>
        <v>7274</v>
      </c>
      <c r="C27" s="55">
        <v>0</v>
      </c>
      <c r="D27" s="54">
        <v>7274</v>
      </c>
      <c r="E27" s="54">
        <v>7274</v>
      </c>
      <c r="F27" s="37"/>
      <c r="G27" s="37"/>
      <c r="H27" s="58"/>
    </row>
    <row r="28" spans="1:53" ht="30" x14ac:dyDescent="0.25">
      <c r="A28" s="45" t="s">
        <v>39</v>
      </c>
      <c r="B28" s="56">
        <f t="shared" si="2"/>
        <v>497.1</v>
      </c>
      <c r="C28" s="55">
        <v>0</v>
      </c>
      <c r="D28" s="54">
        <v>497.1</v>
      </c>
      <c r="E28" s="54">
        <v>497.1</v>
      </c>
      <c r="F28" s="37"/>
      <c r="G28" s="37"/>
      <c r="H28" s="58"/>
    </row>
    <row r="29" spans="1:53" ht="30" x14ac:dyDescent="0.25">
      <c r="A29" s="45" t="s">
        <v>40</v>
      </c>
      <c r="B29" s="56">
        <f t="shared" si="2"/>
        <v>752.3</v>
      </c>
      <c r="C29" s="55">
        <v>0</v>
      </c>
      <c r="D29" s="54">
        <v>752.3</v>
      </c>
      <c r="E29" s="54">
        <v>752.3</v>
      </c>
      <c r="F29" s="37"/>
      <c r="G29" s="37"/>
      <c r="H29" s="58"/>
    </row>
    <row r="30" spans="1:53" ht="30" x14ac:dyDescent="0.25">
      <c r="A30" s="45" t="s">
        <v>41</v>
      </c>
      <c r="B30" s="56">
        <f t="shared" si="2"/>
        <v>2273.8000000000002</v>
      </c>
      <c r="C30" s="55">
        <v>0</v>
      </c>
      <c r="D30" s="54">
        <v>2273.8000000000002</v>
      </c>
      <c r="E30" s="54">
        <v>2273.8000000000002</v>
      </c>
      <c r="F30" s="37"/>
      <c r="G30" s="37"/>
      <c r="H30" s="58"/>
    </row>
    <row r="31" spans="1:53" ht="45" x14ac:dyDescent="0.25">
      <c r="A31" s="45" t="s">
        <v>42</v>
      </c>
      <c r="B31" s="56">
        <f t="shared" si="2"/>
        <v>14837.5</v>
      </c>
      <c r="C31" s="55">
        <v>0</v>
      </c>
      <c r="D31" s="54">
        <v>14837.5</v>
      </c>
      <c r="E31" s="54">
        <v>14837.5</v>
      </c>
      <c r="F31" s="37"/>
      <c r="G31" s="37"/>
      <c r="H31" s="58"/>
    </row>
    <row r="32" spans="1:53" ht="30" x14ac:dyDescent="0.25">
      <c r="A32" s="45" t="s">
        <v>43</v>
      </c>
      <c r="B32" s="56">
        <f t="shared" si="2"/>
        <v>5548</v>
      </c>
      <c r="C32" s="55">
        <v>0</v>
      </c>
      <c r="D32" s="54">
        <v>5548</v>
      </c>
      <c r="E32" s="54">
        <v>5548</v>
      </c>
      <c r="F32" s="37"/>
      <c r="G32" s="37"/>
      <c r="H32" s="58"/>
    </row>
    <row r="33" spans="1:8" ht="30" x14ac:dyDescent="0.25">
      <c r="A33" s="45" t="s">
        <v>44</v>
      </c>
      <c r="B33" s="56">
        <f t="shared" si="2"/>
        <v>1452.7</v>
      </c>
      <c r="C33" s="55">
        <v>0</v>
      </c>
      <c r="D33" s="54">
        <v>1452.7</v>
      </c>
      <c r="E33" s="54">
        <v>1452.7</v>
      </c>
      <c r="F33" s="37"/>
      <c r="G33" s="37"/>
      <c r="H33" s="58"/>
    </row>
    <row r="34" spans="1:8" ht="30" x14ac:dyDescent="0.25">
      <c r="A34" s="45" t="s">
        <v>45</v>
      </c>
      <c r="B34" s="56">
        <f t="shared" si="2"/>
        <v>230.9</v>
      </c>
      <c r="C34" s="55">
        <v>0</v>
      </c>
      <c r="D34" s="54">
        <v>230.9</v>
      </c>
      <c r="E34" s="54">
        <v>230.9</v>
      </c>
      <c r="F34" s="37"/>
      <c r="G34" s="37"/>
      <c r="H34" s="58"/>
    </row>
    <row r="35" spans="1:8" ht="30" x14ac:dyDescent="0.25">
      <c r="A35" s="45" t="s">
        <v>46</v>
      </c>
      <c r="B35" s="56">
        <f t="shared" si="2"/>
        <v>377.5</v>
      </c>
      <c r="C35" s="55">
        <v>0</v>
      </c>
      <c r="D35" s="54">
        <v>377.5</v>
      </c>
      <c r="E35" s="54">
        <v>377.5</v>
      </c>
      <c r="F35" s="37"/>
      <c r="G35" s="37"/>
      <c r="H35" s="59"/>
    </row>
  </sheetData>
  <mergeCells count="6">
    <mergeCell ref="H25:H35"/>
    <mergeCell ref="F4:F14"/>
    <mergeCell ref="A1:H1"/>
    <mergeCell ref="G4:G14"/>
    <mergeCell ref="E4:E14"/>
    <mergeCell ref="H15:H24"/>
  </mergeCells>
  <pageMargins left="0.39370078740157483" right="0.39370078740157483" top="0.74803149606299213" bottom="0.74803149606299213" header="0.31496062992125984" footer="0.31496062992125984"/>
  <pageSetup paperSize="9" scale="44"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комплексный план</vt:lpstr>
    </vt:vector>
  </TitlesOfParts>
  <Company>SPecialiST RePack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яя</dc:creator>
  <cp:lastModifiedBy>User</cp:lastModifiedBy>
  <cp:lastPrinted>2021-08-21T05:46:09Z</cp:lastPrinted>
  <dcterms:created xsi:type="dcterms:W3CDTF">2019-03-11T07:57:54Z</dcterms:created>
  <dcterms:modified xsi:type="dcterms:W3CDTF">2022-04-21T03:08:53Z</dcterms:modified>
</cp:coreProperties>
</file>